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definedNames>
    <definedName name="_GoBack" localSheetId="0">Лист1!$E$28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l="1"/>
  <c r="J12" i="1"/>
  <c r="H32" i="1"/>
  <c r="H46" i="1"/>
  <c r="G18" i="1" l="1"/>
  <c r="J32" i="1" l="1"/>
  <c r="I32" i="1"/>
  <c r="G56" i="1"/>
  <c r="H53" i="1"/>
  <c r="G23" i="1" l="1"/>
  <c r="G29" i="1"/>
  <c r="G55" i="1" l="1"/>
  <c r="G16" i="1" l="1"/>
  <c r="G26" i="1" l="1"/>
  <c r="I46" i="1"/>
  <c r="J46" i="1"/>
  <c r="G54" i="1" l="1"/>
  <c r="G53" i="1" s="1"/>
  <c r="I53" i="1"/>
  <c r="J53" i="1"/>
  <c r="G25" i="1" l="1"/>
  <c r="H57" i="1" l="1"/>
  <c r="I57" i="1"/>
  <c r="J57" i="1"/>
  <c r="G40" i="1"/>
  <c r="G41" i="1"/>
  <c r="G42" i="1"/>
  <c r="G43" i="1"/>
  <c r="G27" i="1" l="1"/>
  <c r="G14" i="1" l="1"/>
  <c r="G30" i="1"/>
  <c r="G51" i="1"/>
  <c r="G52" i="1"/>
  <c r="G20" i="1" l="1"/>
  <c r="G17" i="1"/>
  <c r="G15" i="1" l="1"/>
  <c r="G19" i="1"/>
  <c r="G21" i="1"/>
  <c r="G22" i="1"/>
  <c r="G24" i="1"/>
  <c r="G28" i="1"/>
  <c r="G31" i="1"/>
  <c r="G33" i="1"/>
  <c r="G34" i="1"/>
  <c r="G35" i="1"/>
  <c r="G36" i="1"/>
  <c r="G37" i="1"/>
  <c r="G38" i="1"/>
  <c r="G39" i="1"/>
  <c r="G44" i="1"/>
  <c r="G45" i="1"/>
  <c r="G47" i="1"/>
  <c r="G48" i="1"/>
  <c r="G49" i="1"/>
  <c r="G50" i="1"/>
  <c r="G13" i="1"/>
  <c r="G12" i="1" s="1"/>
  <c r="G32" i="1" l="1"/>
  <c r="G46" i="1"/>
  <c r="G57" i="1" l="1"/>
</calcChain>
</file>

<file path=xl/sharedStrings.xml><?xml version="1.0" encoding="utf-8"?>
<sst xmlns="http://schemas.openxmlformats.org/spreadsheetml/2006/main" count="281" uniqueCount="203">
  <si>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</si>
  <si>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</si>
  <si>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</si>
  <si>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</si>
  <si>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</si>
  <si>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</si>
  <si>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</si>
  <si>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</si>
  <si>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</si>
  <si>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</si>
  <si>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</si>
  <si>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</si>
  <si>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</si>
  <si>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</si>
  <si>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</si>
  <si>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</si>
  <si>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</si>
  <si>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</si>
  <si>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</si>
  <si>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</si>
  <si>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</si>
  <si>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</si>
  <si>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</si>
  <si>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</si>
  <si>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</si>
  <si>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</si>
  <si>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</si>
  <si>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</si>
  <si>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</si>
  <si>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</si>
  <si>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</si>
  <si>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</si>
  <si>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</si>
  <si>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</si>
  <si>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</si>
  <si>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</si>
  <si>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</si>
  <si>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</si>
  <si>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</si>
  <si>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</si>
  <si>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</si>
  <si>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</si>
  <si>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</si>
  <si>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</si>
  <si>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</si>
  <si>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</si>
  <si>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</si>
  <si>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</si>
  <si>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</si>
  <si>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</si>
  <si>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</si>
  <si>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</si>
  <si>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</si>
  <si>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</si>
  <si>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</si>
  <si>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</si>
  <si>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</si>
  <si>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</si>
  <si>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</si>
  <si>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</si>
  <si>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</si>
  <si>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</si>
  <si>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</si>
  <si>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</si>
  <si>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</si>
  <si>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</si>
  <si>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</si>
  <si>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</si>
  <si>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</si>
  <si>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</si>
  <si>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</si>
  <si>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</si>
  <si>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</si>
  <si>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</si>
  <si>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</si>
  <si>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</si>
  <si>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</si>
  <si>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</si>
  <si>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</si>
  <si>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</si>
  <si>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</si>
  <si>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</si>
  <si>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</si>
  <si>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</si>
  <si>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</si>
  <si>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</si>
  <si>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</si>
  <si>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</si>
  <si>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</si>
  <si>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</si>
  <si>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</si>
  <si>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</si>
  <si>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</si>
  <si>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</si>
  <si>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</si>
  <si>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</si>
  <si>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</si>
  <si>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</si>
  <si>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</si>
  <si>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</si>
  <si>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</si>
  <si>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</si>
  <si>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</si>
  <si>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</si>
  <si>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</si>
  <si>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</si>
  <si>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</si>
  <si>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</si>
  <si>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</si>
  <si>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</si>
  <si>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</si>
  <si>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</si>
  <si>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</si>
  <si>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</si>
  <si>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</si>
  <si>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</si>
  <si>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</si>
  <si>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</si>
  <si>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</si>
  <si>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</si>
  <si>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</si>
  <si>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</si>
  <si>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</si>
  <si>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</si>
  <si>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</si>
  <si>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</si>
  <si>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</si>
  <si>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</si>
  <si>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</si>
  <si>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</si>
  <si>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</si>
  <si>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</si>
  <si>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</si>
  <si>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</si>
  <si>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</si>
  <si>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</si>
  <si>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</si>
  <si>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</si>
  <si>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</si>
  <si>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</si>
  <si>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</si>
  <si>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</si>
  <si>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</si>
  <si>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</si>
  <si>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</si>
  <si>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</si>
  <si>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</si>
  <si>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</si>
  <si>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</si>
  <si>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</si>
  <si>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</si>
  <si>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</si>
  <si>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</si>
  <si>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</si>
  <si>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</si>
  <si>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</si>
  <si>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</si>
  <si>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</si>
  <si>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</si>
  <si>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</si>
  <si>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</si>
  <si>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</si>
  <si>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</si>
  <si>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</si>
  <si>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</si>
  <si>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</si>
  <si>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</si>
  <si>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</si>
  <si>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</si>
  <si>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</si>
  <si>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</si>
  <si>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</si>
  <si>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</si>
  <si>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</si>
  <si>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</si>
  <si>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</si>
  <si>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</si>
  <si>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</si>
  <si>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</si>
  <si>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</si>
  <si>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</si>
  <si>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</si>
  <si>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</si>
  <si>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</si>
  <si>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</si>
  <si>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</si>
  <si>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</si>
  <si>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</si>
  <si>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</si>
  <si>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220-7/VIII від 30.03.2021</t>
  </si>
  <si>
    <t>Програма розвитку  культури  Козелецької селищної ради на 2021-2023 роки</t>
  </si>
  <si>
    <t>Рішенням сесії від 12.12.2019 №31-35/VIII</t>
  </si>
  <si>
    <t>Рішення сесії № 09-7/VIII від 30.03.2021</t>
  </si>
  <si>
    <t>Програма забезпечення осіб з інвалідністю, дітей з інвалідністю  технічними та іншими засобами на 2021-2023 роки у новій редакції</t>
  </si>
  <si>
    <t>Рішення сесії № 24-16/VIII від 26.12.2021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</si>
  <si>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</si>
  <si>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</si>
  <si>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Рішення сесії № 02-16/VIII від 26.11.2020</t>
  </si>
  <si>
    <t>Рішенням селищної ради від 26.11.2021  №20 -16/VIII</t>
  </si>
  <si>
    <t>Рішення сесії № 25-16/VIII від 26.11.2021</t>
  </si>
  <si>
    <t>О.О. Золотаревська</t>
  </si>
  <si>
    <t>Заступник селищного голови з питань діяльності                      виконавичх органів ради</t>
  </si>
  <si>
    <t xml:space="preserve">Додаток 7 до рішення виконавчого комітету
Козелецької селищної ради від 21 січня 2022 року
№ 456-27/VIII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</si>
</sst>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#,&quot;-&quot;"/>
    <numFmt numFmtId="165" formatCode="#,##0.00;\-#,##0.00;#.00,&quot;-&quot;"/>
  </numFmts>
  <fonts count="20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164" fontId="6" fillId="2" borderId="13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6" xfId="0" applyFont="1" applyBorder="1" applyAlignment="1">
      <alignment horizontal="center"/>
    </xf>
    <xf numFmtId="0" fontId="9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zoomScale="75" zoomScaleNormal="75" zoomScaleSheetLayoutView="100" workbookViewId="0">
      <selection activeCell="F1" sqref="F1:J1"/>
    </sheetView>
  </sheetViews>
  <sheetFormatPr defaultRowHeight="15" x14ac:dyDescent="0.25"/>
  <cols>
    <col min="1" max="2" width="12" style="24" customWidth="1"/>
    <col min="3" max="3" width="11.140625" style="24" customWidth="1"/>
    <col min="4" max="4" width="36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63" customWidth="1"/>
    <col min="9" max="9" width="15.85546875" style="63" customWidth="1"/>
    <col min="10" max="10" width="10.28515625" style="63" customWidth="1"/>
  </cols>
  <sheetData>
    <row r="1" spans="1:11" ht="51.75" customHeight="1" x14ac:dyDescent="0.25">
      <c r="F1" s="89" t="s">
        <v>202</v>
      </c>
      <c r="G1" s="89"/>
      <c r="H1" s="89"/>
      <c r="I1" s="89"/>
      <c r="J1" s="89"/>
    </row>
    <row r="2" spans="1:11" x14ac:dyDescent="0.25">
      <c r="H2" s="88"/>
      <c r="I2" s="88"/>
      <c r="J2" s="88"/>
    </row>
    <row r="3" spans="1:11" ht="69" customHeight="1" x14ac:dyDescent="0.25">
      <c r="H3" s="91"/>
      <c r="I3" s="91"/>
      <c r="J3" s="91"/>
      <c r="K3" s="1"/>
    </row>
    <row r="4" spans="1:11" x14ac:dyDescent="0.25">
      <c r="H4" s="63" t="s">
        <v>0</v>
      </c>
    </row>
    <row r="6" spans="1:11" ht="21" x14ac:dyDescent="0.35">
      <c r="A6" s="92" t="s">
        <v>96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x14ac:dyDescent="0.25">
      <c r="A7" s="90" t="s">
        <v>1</v>
      </c>
      <c r="B7" s="90"/>
    </row>
    <row r="8" spans="1:11" ht="15.75" thickBot="1" x14ac:dyDescent="0.3">
      <c r="A8" s="24" t="s">
        <v>2</v>
      </c>
      <c r="J8" s="77" t="s">
        <v>3</v>
      </c>
    </row>
    <row r="9" spans="1:11" x14ac:dyDescent="0.25">
      <c r="A9" s="94" t="s">
        <v>4</v>
      </c>
      <c r="B9" s="80" t="s">
        <v>5</v>
      </c>
      <c r="C9" s="80" t="s">
        <v>6</v>
      </c>
      <c r="D9" s="80" t="s">
        <v>7</v>
      </c>
      <c r="E9" s="80" t="s">
        <v>8</v>
      </c>
      <c r="F9" s="80" t="s">
        <v>9</v>
      </c>
      <c r="G9" s="97" t="s">
        <v>10</v>
      </c>
      <c r="H9" s="80" t="s">
        <v>11</v>
      </c>
      <c r="I9" s="80" t="s">
        <v>12</v>
      </c>
      <c r="J9" s="81"/>
    </row>
    <row r="10" spans="1:11" ht="88.5" customHeight="1" x14ac:dyDescent="0.25">
      <c r="A10" s="95"/>
      <c r="B10" s="96"/>
      <c r="C10" s="96"/>
      <c r="D10" s="96"/>
      <c r="E10" s="96"/>
      <c r="F10" s="96"/>
      <c r="G10" s="98"/>
      <c r="H10" s="96"/>
      <c r="I10" s="76" t="s">
        <v>13</v>
      </c>
      <c r="J10" s="9" t="s">
        <v>14</v>
      </c>
    </row>
    <row r="11" spans="1:11" s="2" customFormat="1" x14ac:dyDescent="0.25">
      <c r="A11" s="26">
        <v>1</v>
      </c>
      <c r="B11" s="27">
        <v>2</v>
      </c>
      <c r="C11" s="27">
        <v>3</v>
      </c>
      <c r="D11" s="28">
        <v>4</v>
      </c>
      <c r="E11" s="28">
        <v>5</v>
      </c>
      <c r="F11" s="28">
        <v>6</v>
      </c>
      <c r="G11" s="29">
        <v>7</v>
      </c>
      <c r="H11" s="64">
        <v>8</v>
      </c>
      <c r="I11" s="64">
        <v>9</v>
      </c>
      <c r="J11" s="78">
        <v>10</v>
      </c>
    </row>
    <row r="12" spans="1:11" ht="18.75" x14ac:dyDescent="0.25">
      <c r="A12" s="35" t="s">
        <v>15</v>
      </c>
      <c r="B12" s="36" t="s">
        <v>16</v>
      </c>
      <c r="C12" s="36" t="s">
        <v>16</v>
      </c>
      <c r="D12" s="37" t="s">
        <v>17</v>
      </c>
      <c r="E12" s="37" t="s">
        <v>16</v>
      </c>
      <c r="F12" s="37" t="s">
        <v>16</v>
      </c>
      <c r="G12" s="38">
        <f>G13+G15+G19+G21+G22+G24+G27+G28+G31+G17+G20+G30+G14+G25+G26+G16+G29+G23+G18</f>
        <v>13627970.73</v>
      </c>
      <c r="H12" s="38">
        <f>H13+H15+H19+H21+H22+H24+H27+H28+H31+H17+H20+H30+H14+H25+H26+H16+H29+H23+H18</f>
        <v>13542370.73</v>
      </c>
      <c r="I12" s="38">
        <f t="shared" ref="I12:J12" si="0">I13+I15+I19+I21+I22+I24+I27+I28+I31+I17+I20+I30+I14+I25+I26+I16+I29+I23+I18</f>
        <v>85600</v>
      </c>
      <c r="J12" s="38">
        <f t="shared" si="0"/>
        <v>0</v>
      </c>
    </row>
    <row r="13" spans="1:11" ht="110.25" x14ac:dyDescent="0.25">
      <c r="A13" s="10" t="s">
        <v>18</v>
      </c>
      <c r="B13" s="5" t="s">
        <v>19</v>
      </c>
      <c r="C13" s="5" t="s">
        <v>20</v>
      </c>
      <c r="D13" s="3" t="s">
        <v>21</v>
      </c>
      <c r="E13" s="3" t="s">
        <v>184</v>
      </c>
      <c r="F13" s="71" t="s">
        <v>185</v>
      </c>
      <c r="G13" s="13">
        <f>H13+I13</f>
        <v>300000</v>
      </c>
      <c r="H13" s="14">
        <v>300000</v>
      </c>
      <c r="I13" s="15">
        <v>0</v>
      </c>
      <c r="J13" s="16">
        <v>0</v>
      </c>
    </row>
    <row r="14" spans="1:11" ht="47.25" x14ac:dyDescent="0.25">
      <c r="A14" s="10" t="s">
        <v>18</v>
      </c>
      <c r="B14" s="5" t="s">
        <v>19</v>
      </c>
      <c r="C14" s="5" t="s">
        <v>20</v>
      </c>
      <c r="D14" s="3" t="s">
        <v>21</v>
      </c>
      <c r="E14" s="3" t="s">
        <v>128</v>
      </c>
      <c r="F14" s="71" t="s">
        <v>129</v>
      </c>
      <c r="G14" s="13">
        <f>H14+I14</f>
        <v>199035</v>
      </c>
      <c r="H14" s="14">
        <v>199035</v>
      </c>
      <c r="I14" s="15">
        <v>0</v>
      </c>
      <c r="J14" s="16">
        <v>0</v>
      </c>
    </row>
    <row r="15" spans="1:11" ht="71.25" customHeight="1" x14ac:dyDescent="0.25">
      <c r="A15" s="10" t="s">
        <v>22</v>
      </c>
      <c r="B15" s="5" t="s">
        <v>23</v>
      </c>
      <c r="C15" s="5" t="s">
        <v>24</v>
      </c>
      <c r="D15" s="3" t="s">
        <v>25</v>
      </c>
      <c r="E15" s="3" t="s">
        <v>195</v>
      </c>
      <c r="F15" s="71" t="s">
        <v>196</v>
      </c>
      <c r="G15" s="13">
        <f t="shared" ref="G15:G52" si="1">H15+I15</f>
        <v>2158874</v>
      </c>
      <c r="H15" s="17">
        <v>2158874</v>
      </c>
      <c r="I15" s="15">
        <v>0</v>
      </c>
      <c r="J15" s="16">
        <v>0</v>
      </c>
    </row>
    <row r="16" spans="1:11" ht="94.5" x14ac:dyDescent="0.25">
      <c r="A16" s="10" t="s">
        <v>22</v>
      </c>
      <c r="B16" s="5" t="s">
        <v>23</v>
      </c>
      <c r="C16" s="5" t="s">
        <v>24</v>
      </c>
      <c r="D16" s="3" t="s">
        <v>25</v>
      </c>
      <c r="E16" s="3" t="s">
        <v>161</v>
      </c>
      <c r="F16" s="71" t="s">
        <v>162</v>
      </c>
      <c r="G16" s="13">
        <f t="shared" si="1"/>
        <v>5143</v>
      </c>
      <c r="H16" s="17">
        <v>5143</v>
      </c>
      <c r="I16" s="15"/>
      <c r="J16" s="16"/>
    </row>
    <row r="17" spans="1:10" ht="47.25" x14ac:dyDescent="0.25">
      <c r="A17" s="10" t="s">
        <v>22</v>
      </c>
      <c r="B17" s="5" t="s">
        <v>23</v>
      </c>
      <c r="C17" s="5" t="s">
        <v>24</v>
      </c>
      <c r="D17" s="3" t="s">
        <v>25</v>
      </c>
      <c r="E17" s="3" t="s">
        <v>193</v>
      </c>
      <c r="F17" s="71" t="s">
        <v>194</v>
      </c>
      <c r="G17" s="13">
        <f t="shared" si="1"/>
        <v>124320</v>
      </c>
      <c r="H17" s="17">
        <v>124320</v>
      </c>
      <c r="I17" s="15">
        <v>0</v>
      </c>
      <c r="J17" s="16">
        <v>0</v>
      </c>
    </row>
    <row r="18" spans="1:10" ht="63" x14ac:dyDescent="0.25">
      <c r="A18" s="10" t="s">
        <v>22</v>
      </c>
      <c r="B18" s="5" t="s">
        <v>23</v>
      </c>
      <c r="C18" s="5" t="s">
        <v>24</v>
      </c>
      <c r="D18" s="74" t="s">
        <v>25</v>
      </c>
      <c r="E18" s="3" t="s">
        <v>188</v>
      </c>
      <c r="F18" s="71" t="s">
        <v>199</v>
      </c>
      <c r="G18" s="13">
        <f t="shared" si="1"/>
        <v>4433</v>
      </c>
      <c r="H18" s="17">
        <v>4433</v>
      </c>
      <c r="I18" s="15"/>
      <c r="J18" s="16"/>
    </row>
    <row r="19" spans="1:10" ht="78.75" x14ac:dyDescent="0.25">
      <c r="A19" s="10" t="s">
        <v>26</v>
      </c>
      <c r="B19" s="5" t="s">
        <v>27</v>
      </c>
      <c r="C19" s="5" t="s">
        <v>28</v>
      </c>
      <c r="D19" s="3" t="s">
        <v>29</v>
      </c>
      <c r="E19" s="3" t="s">
        <v>103</v>
      </c>
      <c r="F19" s="71" t="s">
        <v>104</v>
      </c>
      <c r="G19" s="13">
        <f t="shared" si="1"/>
        <v>1585000</v>
      </c>
      <c r="H19" s="17">
        <v>1585000</v>
      </c>
      <c r="I19" s="15">
        <v>0</v>
      </c>
      <c r="J19" s="16">
        <v>0</v>
      </c>
    </row>
    <row r="20" spans="1:10" ht="94.5" x14ac:dyDescent="0.25">
      <c r="A20" s="10" t="s">
        <v>26</v>
      </c>
      <c r="B20" s="5" t="s">
        <v>27</v>
      </c>
      <c r="C20" s="5" t="s">
        <v>28</v>
      </c>
      <c r="D20" s="3" t="s">
        <v>29</v>
      </c>
      <c r="E20" s="3" t="s">
        <v>153</v>
      </c>
      <c r="F20" s="71" t="s">
        <v>154</v>
      </c>
      <c r="G20" s="13">
        <f t="shared" si="1"/>
        <v>100000</v>
      </c>
      <c r="H20" s="17">
        <v>100000</v>
      </c>
      <c r="I20" s="15">
        <v>0</v>
      </c>
      <c r="J20" s="16">
        <v>0</v>
      </c>
    </row>
    <row r="21" spans="1:10" ht="63" x14ac:dyDescent="0.25">
      <c r="A21" s="10" t="s">
        <v>30</v>
      </c>
      <c r="B21" s="5" t="s">
        <v>31</v>
      </c>
      <c r="C21" s="5" t="s">
        <v>32</v>
      </c>
      <c r="D21" s="3" t="s">
        <v>33</v>
      </c>
      <c r="E21" s="3" t="s">
        <v>176</v>
      </c>
      <c r="F21" s="71" t="s">
        <v>179</v>
      </c>
      <c r="G21" s="13">
        <f t="shared" si="1"/>
        <v>988168.41</v>
      </c>
      <c r="H21" s="17">
        <v>988168.41</v>
      </c>
      <c r="I21" s="15">
        <v>0</v>
      </c>
      <c r="J21" s="16">
        <v>0</v>
      </c>
    </row>
    <row r="22" spans="1:10" ht="72" customHeight="1" x14ac:dyDescent="0.25">
      <c r="A22" s="10" t="s">
        <v>34</v>
      </c>
      <c r="B22" s="5" t="s">
        <v>35</v>
      </c>
      <c r="C22" s="5" t="s">
        <v>32</v>
      </c>
      <c r="D22" s="3" t="s">
        <v>36</v>
      </c>
      <c r="E22" s="3" t="s">
        <v>101</v>
      </c>
      <c r="F22" s="71" t="s">
        <v>102</v>
      </c>
      <c r="G22" s="13">
        <f t="shared" si="1"/>
        <v>10000</v>
      </c>
      <c r="H22" s="17">
        <v>10000</v>
      </c>
      <c r="I22" s="15">
        <v>0</v>
      </c>
      <c r="J22" s="16">
        <v>0</v>
      </c>
    </row>
    <row r="23" spans="1:10" ht="63" x14ac:dyDescent="0.25">
      <c r="A23" s="66" t="s">
        <v>173</v>
      </c>
      <c r="B23" s="67">
        <v>6013</v>
      </c>
      <c r="C23" s="67" t="s">
        <v>39</v>
      </c>
      <c r="D23" s="65" t="s">
        <v>174</v>
      </c>
      <c r="E23" s="68" t="s">
        <v>175</v>
      </c>
      <c r="F23" s="70" t="s">
        <v>177</v>
      </c>
      <c r="G23" s="13">
        <f t="shared" si="1"/>
        <v>134000</v>
      </c>
      <c r="H23" s="14">
        <v>134000</v>
      </c>
      <c r="I23" s="15">
        <v>0</v>
      </c>
      <c r="J23" s="16">
        <v>0</v>
      </c>
    </row>
    <row r="24" spans="1:10" ht="47.25" x14ac:dyDescent="0.25">
      <c r="A24" s="10" t="s">
        <v>37</v>
      </c>
      <c r="B24" s="5" t="s">
        <v>38</v>
      </c>
      <c r="C24" s="5" t="s">
        <v>39</v>
      </c>
      <c r="D24" s="3" t="s">
        <v>40</v>
      </c>
      <c r="E24" s="3" t="s">
        <v>183</v>
      </c>
      <c r="F24" s="70" t="s">
        <v>198</v>
      </c>
      <c r="G24" s="13">
        <f t="shared" si="1"/>
        <v>4874000</v>
      </c>
      <c r="H24" s="14">
        <v>4874000</v>
      </c>
      <c r="I24" s="15">
        <v>0</v>
      </c>
      <c r="J24" s="16">
        <v>0</v>
      </c>
    </row>
    <row r="25" spans="1:10" ht="157.5" x14ac:dyDescent="0.25">
      <c r="A25" s="11" t="s">
        <v>143</v>
      </c>
      <c r="B25" s="6" t="s">
        <v>144</v>
      </c>
      <c r="C25" s="6" t="s">
        <v>145</v>
      </c>
      <c r="D25" s="3" t="s">
        <v>146</v>
      </c>
      <c r="E25" s="3" t="s">
        <v>147</v>
      </c>
      <c r="F25" s="73" t="s">
        <v>178</v>
      </c>
      <c r="G25" s="13">
        <f t="shared" si="1"/>
        <v>99205</v>
      </c>
      <c r="H25" s="17">
        <v>99205</v>
      </c>
      <c r="I25" s="15">
        <v>0</v>
      </c>
      <c r="J25" s="16">
        <v>0</v>
      </c>
    </row>
    <row r="26" spans="1:10" ht="60.75" customHeight="1" x14ac:dyDescent="0.3">
      <c r="A26" s="12" t="s">
        <v>155</v>
      </c>
      <c r="B26" s="7" t="s">
        <v>156</v>
      </c>
      <c r="C26" s="8" t="s">
        <v>157</v>
      </c>
      <c r="D26" s="4" t="s">
        <v>158</v>
      </c>
      <c r="E26" s="54" t="s">
        <v>159</v>
      </c>
      <c r="F26" s="72" t="s">
        <v>160</v>
      </c>
      <c r="G26" s="13">
        <f>H26+I26</f>
        <v>199409.32</v>
      </c>
      <c r="H26" s="17">
        <v>199409.32</v>
      </c>
      <c r="I26" s="15">
        <v>0</v>
      </c>
      <c r="J26" s="16">
        <v>0</v>
      </c>
    </row>
    <row r="27" spans="1:10" ht="78.75" x14ac:dyDescent="0.25">
      <c r="A27" s="10" t="s">
        <v>41</v>
      </c>
      <c r="B27" s="5" t="s">
        <v>42</v>
      </c>
      <c r="C27" s="5" t="s">
        <v>43</v>
      </c>
      <c r="D27" s="3" t="s">
        <v>44</v>
      </c>
      <c r="E27" s="3" t="s">
        <v>106</v>
      </c>
      <c r="F27" s="71" t="s">
        <v>107</v>
      </c>
      <c r="G27" s="13">
        <f t="shared" si="1"/>
        <v>2648783</v>
      </c>
      <c r="H27" s="14">
        <v>2648783</v>
      </c>
      <c r="I27" s="15">
        <v>0</v>
      </c>
      <c r="J27" s="16">
        <v>0</v>
      </c>
    </row>
    <row r="28" spans="1:10" ht="31.5" x14ac:dyDescent="0.25">
      <c r="A28" s="10" t="s">
        <v>45</v>
      </c>
      <c r="B28" s="5" t="s">
        <v>46</v>
      </c>
      <c r="C28" s="5" t="s">
        <v>47</v>
      </c>
      <c r="D28" s="3" t="s">
        <v>48</v>
      </c>
      <c r="E28" s="3" t="s">
        <v>110</v>
      </c>
      <c r="F28" s="71" t="s">
        <v>111</v>
      </c>
      <c r="G28" s="13">
        <f t="shared" si="1"/>
        <v>17000</v>
      </c>
      <c r="H28" s="17">
        <v>17000</v>
      </c>
      <c r="I28" s="15">
        <v>0</v>
      </c>
      <c r="J28" s="16">
        <v>0</v>
      </c>
    </row>
    <row r="29" spans="1:10" ht="78.75" x14ac:dyDescent="0.25">
      <c r="A29" s="60" t="s">
        <v>168</v>
      </c>
      <c r="B29" s="60" t="s">
        <v>169</v>
      </c>
      <c r="C29" s="60" t="s">
        <v>170</v>
      </c>
      <c r="D29" s="61" t="s">
        <v>171</v>
      </c>
      <c r="E29" s="62" t="s">
        <v>172</v>
      </c>
      <c r="F29" s="70" t="s">
        <v>191</v>
      </c>
      <c r="G29" s="13">
        <f t="shared" si="1"/>
        <v>50000</v>
      </c>
      <c r="H29" s="17">
        <v>50000</v>
      </c>
      <c r="I29" s="15">
        <v>0</v>
      </c>
      <c r="J29" s="16">
        <v>0</v>
      </c>
    </row>
    <row r="30" spans="1:10" ht="47.25" x14ac:dyDescent="0.25">
      <c r="A30" s="11" t="s">
        <v>123</v>
      </c>
      <c r="B30" s="5">
        <v>8210</v>
      </c>
      <c r="C30" s="6" t="s">
        <v>124</v>
      </c>
      <c r="D30" s="3" t="s">
        <v>125</v>
      </c>
      <c r="E30" s="3" t="s">
        <v>126</v>
      </c>
      <c r="F30" s="71" t="s">
        <v>127</v>
      </c>
      <c r="G30" s="13">
        <f t="shared" si="1"/>
        <v>45000</v>
      </c>
      <c r="H30" s="17">
        <v>45000</v>
      </c>
      <c r="I30" s="15">
        <v>0</v>
      </c>
      <c r="J30" s="16">
        <v>0</v>
      </c>
    </row>
    <row r="31" spans="1:10" ht="31.5" x14ac:dyDescent="0.25">
      <c r="A31" s="10" t="s">
        <v>49</v>
      </c>
      <c r="B31" s="5" t="s">
        <v>50</v>
      </c>
      <c r="C31" s="5" t="s">
        <v>51</v>
      </c>
      <c r="D31" s="3" t="s">
        <v>52</v>
      </c>
      <c r="E31" s="3" t="s">
        <v>130</v>
      </c>
      <c r="F31" s="71" t="s">
        <v>189</v>
      </c>
      <c r="G31" s="13">
        <f t="shared" si="1"/>
        <v>85600</v>
      </c>
      <c r="H31" s="15"/>
      <c r="I31" s="17">
        <v>85600</v>
      </c>
      <c r="J31" s="16">
        <v>0</v>
      </c>
    </row>
    <row r="32" spans="1:10" ht="47.25" x14ac:dyDescent="0.25">
      <c r="A32" s="35" t="s">
        <v>53</v>
      </c>
      <c r="B32" s="18" t="s">
        <v>16</v>
      </c>
      <c r="C32" s="18" t="s">
        <v>16</v>
      </c>
      <c r="D32" s="19" t="s">
        <v>54</v>
      </c>
      <c r="E32" s="19" t="s">
        <v>16</v>
      </c>
      <c r="F32" s="19" t="s">
        <v>16</v>
      </c>
      <c r="G32" s="30">
        <f>G33+G34+G35+G36+G37+G38+G39+G44+G45+G43+G40+G41+G42</f>
        <v>8007334.1899999995</v>
      </c>
      <c r="H32" s="30">
        <f>H33+H34+H35+H36+H37+H38+H39+H44+H45+H43+H40+H41+H42</f>
        <v>5818434.1899999995</v>
      </c>
      <c r="I32" s="30">
        <f t="shared" ref="I32:J32" si="2">I33+I34+I35+I36+I37+I38+I39+I44+I45+I43+I40+I41+I42</f>
        <v>2188900</v>
      </c>
      <c r="J32" s="34">
        <f t="shared" si="2"/>
        <v>0</v>
      </c>
    </row>
    <row r="33" spans="1:10" ht="47.25" x14ac:dyDescent="0.25">
      <c r="A33" s="10" t="s">
        <v>55</v>
      </c>
      <c r="B33" s="5" t="s">
        <v>56</v>
      </c>
      <c r="C33" s="5" t="s">
        <v>57</v>
      </c>
      <c r="D33" s="3" t="s">
        <v>58</v>
      </c>
      <c r="E33" s="3" t="s">
        <v>186</v>
      </c>
      <c r="F33" s="71" t="s">
        <v>187</v>
      </c>
      <c r="G33" s="13">
        <f t="shared" si="1"/>
        <v>1669516.69</v>
      </c>
      <c r="H33" s="17">
        <v>384816.69</v>
      </c>
      <c r="I33" s="17">
        <v>1284700</v>
      </c>
      <c r="J33" s="16">
        <v>0</v>
      </c>
    </row>
    <row r="34" spans="1:10" ht="47.25" x14ac:dyDescent="0.25">
      <c r="A34" s="10" t="s">
        <v>59</v>
      </c>
      <c r="B34" s="5" t="s">
        <v>60</v>
      </c>
      <c r="C34" s="5" t="s">
        <v>61</v>
      </c>
      <c r="D34" s="3" t="s">
        <v>62</v>
      </c>
      <c r="E34" s="3" t="s">
        <v>114</v>
      </c>
      <c r="F34" s="71" t="s">
        <v>100</v>
      </c>
      <c r="G34" s="13">
        <f t="shared" si="1"/>
        <v>15000</v>
      </c>
      <c r="H34" s="17">
        <v>15000</v>
      </c>
      <c r="I34" s="15">
        <v>0</v>
      </c>
      <c r="J34" s="16">
        <v>0</v>
      </c>
    </row>
    <row r="35" spans="1:10" ht="47.25" x14ac:dyDescent="0.25">
      <c r="A35" s="10" t="s">
        <v>59</v>
      </c>
      <c r="B35" s="5" t="s">
        <v>60</v>
      </c>
      <c r="C35" s="5" t="s">
        <v>61</v>
      </c>
      <c r="D35" s="3" t="s">
        <v>62</v>
      </c>
      <c r="E35" s="3" t="s">
        <v>186</v>
      </c>
      <c r="F35" s="71" t="s">
        <v>187</v>
      </c>
      <c r="G35" s="13">
        <f t="shared" si="1"/>
        <v>2026070.87</v>
      </c>
      <c r="H35" s="17">
        <v>1121870.8700000001</v>
      </c>
      <c r="I35" s="17">
        <v>904200</v>
      </c>
      <c r="J35" s="16">
        <v>0</v>
      </c>
    </row>
    <row r="36" spans="1:10" ht="63" x14ac:dyDescent="0.25">
      <c r="A36" s="10" t="s">
        <v>63</v>
      </c>
      <c r="B36" s="5" t="s">
        <v>64</v>
      </c>
      <c r="C36" s="5" t="s">
        <v>65</v>
      </c>
      <c r="D36" s="3" t="s">
        <v>66</v>
      </c>
      <c r="E36" s="3" t="s">
        <v>114</v>
      </c>
      <c r="F36" s="71" t="s">
        <v>100</v>
      </c>
      <c r="G36" s="13">
        <f t="shared" si="1"/>
        <v>2000</v>
      </c>
      <c r="H36" s="17">
        <v>2000</v>
      </c>
      <c r="I36" s="15">
        <v>0</v>
      </c>
      <c r="J36" s="16">
        <v>0</v>
      </c>
    </row>
    <row r="37" spans="1:10" ht="31.5" x14ac:dyDescent="0.25">
      <c r="A37" s="10" t="s">
        <v>67</v>
      </c>
      <c r="B37" s="5" t="s">
        <v>68</v>
      </c>
      <c r="C37" s="5" t="s">
        <v>65</v>
      </c>
      <c r="D37" s="3" t="s">
        <v>69</v>
      </c>
      <c r="E37" s="3" t="s">
        <v>114</v>
      </c>
      <c r="F37" s="71" t="s">
        <v>100</v>
      </c>
      <c r="G37" s="13">
        <f t="shared" si="1"/>
        <v>3000</v>
      </c>
      <c r="H37" s="17">
        <v>3000</v>
      </c>
      <c r="I37" s="15">
        <v>0</v>
      </c>
      <c r="J37" s="16">
        <v>0</v>
      </c>
    </row>
    <row r="38" spans="1:10" ht="31.5" x14ac:dyDescent="0.25">
      <c r="A38" s="10" t="s">
        <v>70</v>
      </c>
      <c r="B38" s="5" t="s">
        <v>71</v>
      </c>
      <c r="C38" s="5" t="s">
        <v>72</v>
      </c>
      <c r="D38" s="3" t="s">
        <v>73</v>
      </c>
      <c r="E38" s="3" t="s">
        <v>115</v>
      </c>
      <c r="F38" s="71" t="s">
        <v>99</v>
      </c>
      <c r="G38" s="13">
        <f t="shared" si="1"/>
        <v>3912763.21</v>
      </c>
      <c r="H38" s="17">
        <v>3912763.21</v>
      </c>
      <c r="I38" s="15">
        <v>0</v>
      </c>
      <c r="J38" s="16">
        <v>0</v>
      </c>
    </row>
    <row r="39" spans="1:10" ht="31.5" x14ac:dyDescent="0.25">
      <c r="A39" s="10" t="s">
        <v>74</v>
      </c>
      <c r="B39" s="5" t="s">
        <v>75</v>
      </c>
      <c r="C39" s="5" t="s">
        <v>72</v>
      </c>
      <c r="D39" s="3" t="s">
        <v>76</v>
      </c>
      <c r="E39" s="3" t="s">
        <v>114</v>
      </c>
      <c r="F39" s="71" t="s">
        <v>100</v>
      </c>
      <c r="G39" s="13">
        <f t="shared" si="1"/>
        <v>42750</v>
      </c>
      <c r="H39" s="17">
        <v>42750</v>
      </c>
      <c r="I39" s="15">
        <v>0</v>
      </c>
      <c r="J39" s="16">
        <v>0</v>
      </c>
    </row>
    <row r="40" spans="1:10" ht="31.5" x14ac:dyDescent="0.25">
      <c r="A40" s="39" t="s">
        <v>67</v>
      </c>
      <c r="B40" s="31" t="s">
        <v>68</v>
      </c>
      <c r="C40" s="32" t="s">
        <v>65</v>
      </c>
      <c r="D40" s="33" t="s">
        <v>69</v>
      </c>
      <c r="E40" s="82" t="s">
        <v>190</v>
      </c>
      <c r="F40" s="85" t="s">
        <v>192</v>
      </c>
      <c r="G40" s="13">
        <f t="shared" si="1"/>
        <v>33800</v>
      </c>
      <c r="H40" s="17">
        <v>33800</v>
      </c>
      <c r="I40" s="15">
        <v>0</v>
      </c>
      <c r="J40" s="16">
        <v>0</v>
      </c>
    </row>
    <row r="41" spans="1:10" ht="15.75" x14ac:dyDescent="0.25">
      <c r="A41" s="39" t="s">
        <v>135</v>
      </c>
      <c r="B41" s="31" t="s">
        <v>136</v>
      </c>
      <c r="C41" s="32" t="s">
        <v>137</v>
      </c>
      <c r="D41" s="33" t="s">
        <v>138</v>
      </c>
      <c r="E41" s="83"/>
      <c r="F41" s="86"/>
      <c r="G41" s="13">
        <f t="shared" si="1"/>
        <v>34500</v>
      </c>
      <c r="H41" s="17">
        <v>34500</v>
      </c>
      <c r="I41" s="15">
        <v>0</v>
      </c>
      <c r="J41" s="16">
        <v>0</v>
      </c>
    </row>
    <row r="42" spans="1:10" ht="31.5" x14ac:dyDescent="0.25">
      <c r="A42" s="39" t="s">
        <v>139</v>
      </c>
      <c r="B42" s="31" t="s">
        <v>140</v>
      </c>
      <c r="C42" s="32" t="s">
        <v>137</v>
      </c>
      <c r="D42" s="33" t="s">
        <v>141</v>
      </c>
      <c r="E42" s="83"/>
      <c r="F42" s="86"/>
      <c r="G42" s="13">
        <f t="shared" si="1"/>
        <v>3500</v>
      </c>
      <c r="H42" s="17">
        <v>3500</v>
      </c>
      <c r="I42" s="15">
        <v>0</v>
      </c>
      <c r="J42" s="16">
        <v>0</v>
      </c>
    </row>
    <row r="43" spans="1:10" ht="47.25" x14ac:dyDescent="0.25">
      <c r="A43" s="39" t="s">
        <v>131</v>
      </c>
      <c r="B43" s="31" t="s">
        <v>132</v>
      </c>
      <c r="C43" s="32" t="s">
        <v>133</v>
      </c>
      <c r="D43" s="33" t="s">
        <v>134</v>
      </c>
      <c r="E43" s="84"/>
      <c r="F43" s="87"/>
      <c r="G43" s="13">
        <f t="shared" si="1"/>
        <v>25550</v>
      </c>
      <c r="H43" s="17">
        <v>25550</v>
      </c>
      <c r="I43" s="15">
        <v>0</v>
      </c>
      <c r="J43" s="16">
        <v>0</v>
      </c>
    </row>
    <row r="44" spans="1:10" ht="63" x14ac:dyDescent="0.25">
      <c r="A44" s="10" t="s">
        <v>77</v>
      </c>
      <c r="B44" s="5" t="s">
        <v>78</v>
      </c>
      <c r="C44" s="5" t="s">
        <v>79</v>
      </c>
      <c r="D44" s="3" t="s">
        <v>80</v>
      </c>
      <c r="E44" s="3" t="s">
        <v>97</v>
      </c>
      <c r="F44" s="71" t="s">
        <v>98</v>
      </c>
      <c r="G44" s="13">
        <f t="shared" si="1"/>
        <v>142340</v>
      </c>
      <c r="H44" s="17">
        <v>142340</v>
      </c>
      <c r="I44" s="15">
        <v>0</v>
      </c>
      <c r="J44" s="16">
        <v>0</v>
      </c>
    </row>
    <row r="45" spans="1:10" ht="47.25" x14ac:dyDescent="0.25">
      <c r="A45" s="10" t="s">
        <v>81</v>
      </c>
      <c r="B45" s="5" t="s">
        <v>82</v>
      </c>
      <c r="C45" s="5" t="s">
        <v>83</v>
      </c>
      <c r="D45" s="3" t="s">
        <v>84</v>
      </c>
      <c r="E45" s="3" t="s">
        <v>114</v>
      </c>
      <c r="F45" s="71" t="s">
        <v>100</v>
      </c>
      <c r="G45" s="13">
        <f t="shared" si="1"/>
        <v>96543.42</v>
      </c>
      <c r="H45" s="17">
        <v>96543.42</v>
      </c>
      <c r="I45" s="15">
        <v>0</v>
      </c>
      <c r="J45" s="16">
        <v>0</v>
      </c>
    </row>
    <row r="46" spans="1:10" ht="63" x14ac:dyDescent="0.25">
      <c r="A46" s="35" t="s">
        <v>85</v>
      </c>
      <c r="B46" s="18" t="s">
        <v>16</v>
      </c>
      <c r="C46" s="18" t="s">
        <v>16</v>
      </c>
      <c r="D46" s="19" t="s">
        <v>86</v>
      </c>
      <c r="E46" s="19" t="s">
        <v>16</v>
      </c>
      <c r="F46" s="19" t="s">
        <v>16</v>
      </c>
      <c r="G46" s="30">
        <f>G47+G48+G49+G50+G51+G52</f>
        <v>1080000</v>
      </c>
      <c r="H46" s="30">
        <f>H47+H48+H49+H50+H51+H52</f>
        <v>1080000</v>
      </c>
      <c r="I46" s="34">
        <f t="shared" ref="I46:J46" si="3">I47+I48+I49+I50+I51+I52</f>
        <v>0</v>
      </c>
      <c r="J46" s="55">
        <f t="shared" si="3"/>
        <v>0</v>
      </c>
    </row>
    <row r="47" spans="1:10" ht="78.75" x14ac:dyDescent="0.25">
      <c r="A47" s="10" t="s">
        <v>87</v>
      </c>
      <c r="B47" s="5" t="s">
        <v>88</v>
      </c>
      <c r="C47" s="5" t="s">
        <v>64</v>
      </c>
      <c r="D47" s="3" t="s">
        <v>89</v>
      </c>
      <c r="E47" s="3" t="s">
        <v>112</v>
      </c>
      <c r="F47" s="71" t="s">
        <v>142</v>
      </c>
      <c r="G47" s="13">
        <f t="shared" si="1"/>
        <v>21000</v>
      </c>
      <c r="H47" s="17">
        <v>21000</v>
      </c>
      <c r="I47" s="15">
        <v>0</v>
      </c>
      <c r="J47" s="16">
        <v>0</v>
      </c>
    </row>
    <row r="48" spans="1:10" ht="47.25" x14ac:dyDescent="0.25">
      <c r="A48" s="10" t="s">
        <v>90</v>
      </c>
      <c r="B48" s="5" t="s">
        <v>91</v>
      </c>
      <c r="C48" s="5" t="s">
        <v>92</v>
      </c>
      <c r="D48" s="3" t="s">
        <v>93</v>
      </c>
      <c r="E48" s="3" t="s">
        <v>105</v>
      </c>
      <c r="F48" s="71" t="s">
        <v>197</v>
      </c>
      <c r="G48" s="13">
        <f t="shared" si="1"/>
        <v>550000</v>
      </c>
      <c r="H48" s="17">
        <v>550000</v>
      </c>
      <c r="I48" s="15">
        <v>0</v>
      </c>
      <c r="J48" s="16">
        <v>0</v>
      </c>
    </row>
    <row r="49" spans="1:10" ht="47.25" x14ac:dyDescent="0.25">
      <c r="A49" s="10" t="s">
        <v>90</v>
      </c>
      <c r="B49" s="5" t="s">
        <v>91</v>
      </c>
      <c r="C49" s="5" t="s">
        <v>92</v>
      </c>
      <c r="D49" s="3" t="s">
        <v>93</v>
      </c>
      <c r="E49" s="3" t="s">
        <v>113</v>
      </c>
      <c r="F49" s="71" t="s">
        <v>180</v>
      </c>
      <c r="G49" s="13">
        <f t="shared" si="1"/>
        <v>119000</v>
      </c>
      <c r="H49" s="17">
        <v>119000</v>
      </c>
      <c r="I49" s="15">
        <v>0</v>
      </c>
      <c r="J49" s="16">
        <v>0</v>
      </c>
    </row>
    <row r="50" spans="1:10" ht="47.25" x14ac:dyDescent="0.25">
      <c r="A50" s="10" t="s">
        <v>90</v>
      </c>
      <c r="B50" s="5" t="s">
        <v>91</v>
      </c>
      <c r="C50" s="5" t="s">
        <v>92</v>
      </c>
      <c r="D50" s="3" t="s">
        <v>93</v>
      </c>
      <c r="E50" s="3" t="s">
        <v>108</v>
      </c>
      <c r="F50" s="71" t="s">
        <v>109</v>
      </c>
      <c r="G50" s="13">
        <f t="shared" si="1"/>
        <v>300000</v>
      </c>
      <c r="H50" s="17">
        <v>300000</v>
      </c>
      <c r="I50" s="15">
        <v>0</v>
      </c>
      <c r="J50" s="16">
        <v>0</v>
      </c>
    </row>
    <row r="51" spans="1:10" ht="78.75" x14ac:dyDescent="0.25">
      <c r="A51" s="12" t="s">
        <v>116</v>
      </c>
      <c r="B51" s="7" t="s">
        <v>117</v>
      </c>
      <c r="C51" s="8" t="s">
        <v>56</v>
      </c>
      <c r="D51" s="4" t="s">
        <v>118</v>
      </c>
      <c r="E51" s="3" t="s">
        <v>119</v>
      </c>
      <c r="F51" s="71" t="s">
        <v>120</v>
      </c>
      <c r="G51" s="13">
        <f t="shared" si="1"/>
        <v>50000</v>
      </c>
      <c r="H51" s="17">
        <v>50000</v>
      </c>
      <c r="I51" s="15">
        <v>0</v>
      </c>
      <c r="J51" s="16">
        <v>0</v>
      </c>
    </row>
    <row r="52" spans="1:10" ht="126" customHeight="1" x14ac:dyDescent="0.25">
      <c r="A52" s="12" t="s">
        <v>116</v>
      </c>
      <c r="B52" s="7" t="s">
        <v>117</v>
      </c>
      <c r="C52" s="8" t="s">
        <v>56</v>
      </c>
      <c r="D52" s="4" t="s">
        <v>118</v>
      </c>
      <c r="E52" s="3" t="s">
        <v>122</v>
      </c>
      <c r="F52" s="71" t="s">
        <v>121</v>
      </c>
      <c r="G52" s="13">
        <f t="shared" si="1"/>
        <v>40000</v>
      </c>
      <c r="H52" s="17">
        <v>40000</v>
      </c>
      <c r="I52" s="15">
        <v>0</v>
      </c>
      <c r="J52" s="16">
        <v>0</v>
      </c>
    </row>
    <row r="53" spans="1:10" ht="18.75" x14ac:dyDescent="0.25">
      <c r="A53" s="56" t="s">
        <v>149</v>
      </c>
      <c r="B53" s="45"/>
      <c r="C53" s="46"/>
      <c r="D53" s="47" t="s">
        <v>150</v>
      </c>
      <c r="E53" s="48"/>
      <c r="F53" s="48"/>
      <c r="G53" s="49">
        <f>G54+G55+G56</f>
        <v>76700</v>
      </c>
      <c r="H53" s="49">
        <f>H54+H55+H56</f>
        <v>76700</v>
      </c>
      <c r="I53" s="50">
        <f t="shared" ref="I53:J53" si="4">I54</f>
        <v>0</v>
      </c>
      <c r="J53" s="57">
        <f t="shared" si="4"/>
        <v>0</v>
      </c>
    </row>
    <row r="54" spans="1:10" ht="78.75" x14ac:dyDescent="0.25">
      <c r="A54" s="39">
        <v>3719770</v>
      </c>
      <c r="B54" s="31">
        <v>9770</v>
      </c>
      <c r="C54" s="44" t="s">
        <v>19</v>
      </c>
      <c r="D54" s="33" t="s">
        <v>148</v>
      </c>
      <c r="E54" s="58" t="s">
        <v>151</v>
      </c>
      <c r="F54" s="71" t="s">
        <v>152</v>
      </c>
      <c r="G54" s="40">
        <f>H54+I54</f>
        <v>6700</v>
      </c>
      <c r="H54" s="41">
        <v>6700</v>
      </c>
      <c r="I54" s="42"/>
      <c r="J54" s="43"/>
    </row>
    <row r="55" spans="1:10" ht="60" x14ac:dyDescent="0.25">
      <c r="A55" s="59" t="s">
        <v>163</v>
      </c>
      <c r="B55" s="51" t="s">
        <v>164</v>
      </c>
      <c r="C55" s="51" t="s">
        <v>19</v>
      </c>
      <c r="D55" s="52" t="s">
        <v>165</v>
      </c>
      <c r="E55" s="53" t="s">
        <v>166</v>
      </c>
      <c r="F55" s="70" t="s">
        <v>167</v>
      </c>
      <c r="G55" s="40">
        <f>H55+I55</f>
        <v>50000</v>
      </c>
      <c r="H55" s="41">
        <v>50000</v>
      </c>
      <c r="I55" s="42"/>
      <c r="J55" s="43"/>
    </row>
    <row r="56" spans="1:10" ht="78.75" x14ac:dyDescent="0.25">
      <c r="A56" s="59" t="s">
        <v>163</v>
      </c>
      <c r="B56" s="51" t="s">
        <v>164</v>
      </c>
      <c r="C56" s="51" t="s">
        <v>19</v>
      </c>
      <c r="D56" s="52" t="s">
        <v>165</v>
      </c>
      <c r="E56" s="69" t="s">
        <v>181</v>
      </c>
      <c r="F56" s="70" t="s">
        <v>182</v>
      </c>
      <c r="G56" s="40">
        <f>H56+I56</f>
        <v>20000</v>
      </c>
      <c r="H56" s="41">
        <v>20000</v>
      </c>
      <c r="I56" s="42"/>
      <c r="J56" s="43"/>
    </row>
    <row r="57" spans="1:10" ht="16.5" thickBot="1" x14ac:dyDescent="0.3">
      <c r="A57" s="20" t="s">
        <v>95</v>
      </c>
      <c r="B57" s="21" t="s">
        <v>95</v>
      </c>
      <c r="C57" s="21" t="s">
        <v>95</v>
      </c>
      <c r="D57" s="22" t="s">
        <v>94</v>
      </c>
      <c r="E57" s="22" t="s">
        <v>95</v>
      </c>
      <c r="F57" s="22" t="s">
        <v>95</v>
      </c>
      <c r="G57" s="23">
        <f>G12+G32+G46+G53</f>
        <v>22792004.920000002</v>
      </c>
      <c r="H57" s="23">
        <f>H12+H32+H46+H53</f>
        <v>20517504.920000002</v>
      </c>
      <c r="I57" s="23">
        <f>I12+I32+I46+I53</f>
        <v>2274500</v>
      </c>
      <c r="J57" s="75">
        <f>J12+J32+J46+J53</f>
        <v>0</v>
      </c>
    </row>
    <row r="59" spans="1:10" ht="46.5" customHeight="1" x14ac:dyDescent="0.3">
      <c r="A59" s="99" t="s">
        <v>201</v>
      </c>
      <c r="B59" s="99"/>
      <c r="C59" s="99"/>
      <c r="D59" s="99"/>
      <c r="E59" s="79"/>
      <c r="F59" s="79" t="s">
        <v>200</v>
      </c>
    </row>
  </sheetData>
  <mergeCells count="17">
    <mergeCell ref="F1:J1"/>
    <mergeCell ref="A7:B7"/>
    <mergeCell ref="H3:J3"/>
    <mergeCell ref="A6:J6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E40:E43"/>
    <mergeCell ref="F40:F43"/>
    <mergeCell ref="H2:J2"/>
    <mergeCell ref="A59:D59"/>
  </mergeCells>
  <pageMargins left="0.23622047244094491" right="0.19685039370078741" top="0.31496062992125984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User1</cp:lastModifiedBy>
  <cp:lastPrinted>2022-01-11T06:29:03Z</cp:lastPrinted>
  <dcterms:created xsi:type="dcterms:W3CDTF">2020-12-21T13:45:28Z</dcterms:created>
  <dcterms:modified xsi:type="dcterms:W3CDTF">2022-01-31T13:20:05Z</dcterms:modified>
</cp:coreProperties>
</file>